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hr" sheetId="2" state="visible" r:id="rId2"/>
    <sheet xmlns:r="http://schemas.openxmlformats.org/officeDocument/2006/relationships" name="Januar" sheetId="3" state="visible" r:id="rId3"/>
    <sheet xmlns:r="http://schemas.openxmlformats.org/officeDocument/2006/relationships" name="Februar" sheetId="4" state="visible" r:id="rId4"/>
    <sheet xmlns:r="http://schemas.openxmlformats.org/officeDocument/2006/relationships" name="März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i" sheetId="8" state="visible" r:id="rId8"/>
    <sheet xmlns:r="http://schemas.openxmlformats.org/officeDocument/2006/relationships" name="Juli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k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z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0;-0.00;;"/>
    <numFmt numFmtId="167" formatCode="+0.00;-0.00;0.00"/>
  </numFmts>
  <fonts count="12">
    <font>
      <name val="Calibri"/>
      <family val="2"/>
      <color theme="1"/>
      <sz val="11"/>
      <scheme val="minor"/>
    </font>
    <font>
      <b val="1"/>
      <color rgb="001F2933"/>
      <sz val="18"/>
    </font>
    <font>
      <color rgb="004B5563"/>
      <sz val="10"/>
    </font>
    <font>
      <b val="1"/>
    </font>
    <font>
      <b val="1"/>
      <color rgb="001F2933"/>
      <sz val="10"/>
    </font>
    <font>
      <color rgb="001F2933"/>
      <sz val="10"/>
    </font>
    <font>
      <color rgb="00E8590C"/>
      <sz val="10"/>
    </font>
    <font>
      <b val="1"/>
      <color rgb="001F2933"/>
      <sz val="16"/>
    </font>
    <font>
      <color rgb="004B5563"/>
      <sz val="11"/>
    </font>
    <font>
      <b val="1"/>
      <color rgb="00FFFFFF"/>
    </font>
    <font>
      <b val="1"/>
      <color rgb="00C0392B"/>
      <sz val="9"/>
    </font>
    <font>
      <color rgb="004B5563"/>
      <sz val="9"/>
    </font>
  </fonts>
  <fills count="6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9" fillId="3" borderId="0" applyAlignment="1" pivotButton="0" quotePrefix="0" xfId="0">
      <alignment horizontal="center" vertical="center"/>
    </xf>
    <xf numFmtId="0" fontId="0" fillId="0" borderId="1" pivotButton="0" quotePrefix="0" xfId="0"/>
    <xf numFmtId="2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3" fillId="0" borderId="1" pivotButton="0" quotePrefix="0" xfId="0"/>
    <xf numFmtId="2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8" fillId="0" borderId="0" pivotButton="0" quotePrefix="0" xfId="0"/>
    <xf numFmtId="165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20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10" fillId="4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20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0" fillId="5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20" fontId="0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Arbeitszeiterfassung 2027 · Saarland</t>
        </is>
      </c>
    </row>
    <row r="2">
      <c r="A2" s="2" t="inlineStr">
        <is>
          <t>Zuerst die hellen Felder ausfüllen, dann in den Monatsblättern Beginn, Ende und Pause eintragen.</t>
        </is>
      </c>
    </row>
    <row r="4">
      <c r="A4" t="inlineStr">
        <is>
          <t>Name</t>
        </is>
      </c>
      <c r="B4" s="3" t="inlineStr">
        <is>
          <t>Vorname Nachname</t>
        </is>
      </c>
    </row>
    <row r="6">
      <c r="A6" s="4" t="inlineStr">
        <is>
          <t>Sollstunden je Wochentag</t>
        </is>
      </c>
    </row>
    <row r="7">
      <c r="A7" t="inlineStr">
        <is>
          <t>Montag</t>
        </is>
      </c>
      <c r="B7" s="5" t="n">
        <v>8</v>
      </c>
    </row>
    <row r="8">
      <c r="A8" t="inlineStr">
        <is>
          <t>Dienstag</t>
        </is>
      </c>
      <c r="B8" s="5" t="n">
        <v>8</v>
      </c>
    </row>
    <row r="9">
      <c r="A9" t="inlineStr">
        <is>
          <t>Mittwoch</t>
        </is>
      </c>
      <c r="B9" s="5" t="n">
        <v>8</v>
      </c>
    </row>
    <row r="10">
      <c r="A10" t="inlineStr">
        <is>
          <t>Donnerstag</t>
        </is>
      </c>
      <c r="B10" s="5" t="n">
        <v>8</v>
      </c>
    </row>
    <row r="11">
      <c r="A11" t="inlineStr">
        <is>
          <t>Freitag</t>
        </is>
      </c>
      <c r="B11" s="5" t="n">
        <v>8</v>
      </c>
    </row>
    <row r="12">
      <c r="A12" t="inlineStr">
        <is>
          <t>Samstag</t>
        </is>
      </c>
      <c r="B12" s="5" t="n">
        <v>0</v>
      </c>
    </row>
    <row r="13">
      <c r="A13" t="inlineStr">
        <is>
          <t>Sonntag</t>
        </is>
      </c>
      <c r="B13" s="5" t="n">
        <v>0</v>
      </c>
    </row>
    <row r="14">
      <c r="A14" t="inlineStr">
        <is>
          <t>Wochenstunden</t>
        </is>
      </c>
      <c r="B14" s="6">
        <f>SUM(B7:B13)</f>
        <v/>
      </c>
    </row>
    <row r="16">
      <c r="A16" t="inlineStr">
        <is>
          <t>Überstunden aus dem Vorjahr (Std.)</t>
        </is>
      </c>
      <c r="B16" s="5" t="n">
        <v>0</v>
      </c>
    </row>
    <row r="17">
      <c r="A17" t="inlineStr">
        <is>
          <t>Urlaubsanspruch (Tage)</t>
        </is>
      </c>
      <c r="B17" s="5" t="n">
        <v>30</v>
      </c>
    </row>
    <row r="19">
      <c r="A19" s="7" t="inlineStr">
        <is>
          <t>So trägst du ein:</t>
        </is>
      </c>
    </row>
    <row r="20">
      <c r="A20" s="8" t="inlineStr">
        <is>
          <t>• Beginn und Ende als Uhrzeit (z. B. 8:00 und 16:30), Pause als Dauer (z. B. 0:30).</t>
        </is>
      </c>
    </row>
    <row r="21">
      <c r="A21" s="8" t="inlineStr">
        <is>
          <t>• Spalte „Art“: U = Urlaub, K = krank (beides zählt wie ein normaler Arbeitstag), G = Gleittag (baut Überstunden ab).</t>
        </is>
      </c>
    </row>
    <row r="22">
      <c r="A22" s="8" t="inlineStr">
        <is>
          <t>• Feiertage deines Bundeslands sind eingetragen und haben 0 Sollstunden.</t>
        </is>
      </c>
    </row>
    <row r="23">
      <c r="A23" s="8" t="inlineStr">
        <is>
          <t>• Spalte „Prüfung“ weist auf zu kurze Pausen hin (mehr als 6 Std. Arbeit: 30 Min., mehr als 9 Std.: 45 Min., § 4 ArbZG)</t>
        </is>
      </c>
    </row>
    <row r="24">
      <c r="A24" s="8" t="inlineStr">
        <is>
          <t xml:space="preserve">  und auf mehr als 10 Stunden Arbeitszeit am Tag (§ 3 ArbZG).</t>
        </is>
      </c>
    </row>
    <row r="25">
      <c r="A25" s="8" t="inlineStr">
        <is>
          <t>• Das Blatt „Jahr“ zeigt Überstunden-Saldo, Urlaub und Kranktage je Monat. Der Saldo zählt nur Tage mit Eintrag.</t>
        </is>
      </c>
    </row>
    <row r="26">
      <c r="A26" s="8" t="inlineStr"/>
    </row>
    <row r="27">
      <c r="A27" s="9" t="inlineStr">
        <is>
          <t>Kostenlos von kniffwerk.de – darf im eigenen Betrieb frei genutzt und weitergegeben werden.</t>
        </is>
      </c>
    </row>
    <row r="28">
      <c r="A28" s="8" t="inlineStr">
        <is>
          <t>Keine Makros, keine Verbindung ins Internet. Alle Angaben ohne Gewähr,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4" customWidth="1" min="6" max="6"/>
    <col width="14" customWidth="1" min="7" max="7"/>
  </cols>
  <sheetData>
    <row r="1">
      <c r="A1" s="10" t="inlineStr">
        <is>
          <t>Jahresübersicht 2027 · Saarland</t>
        </is>
      </c>
    </row>
    <row r="2">
      <c r="A2">
        <f>Einstellungen!B4</f>
        <v/>
      </c>
    </row>
    <row r="4">
      <c r="A4" s="11" t="inlineStr">
        <is>
          <t>Monat</t>
        </is>
      </c>
      <c r="B4" s="11" t="inlineStr">
        <is>
          <t>Soll (Std.)</t>
        </is>
      </c>
      <c r="C4" s="11" t="inlineStr">
        <is>
          <t>Ist (Std.)</t>
        </is>
      </c>
      <c r="D4" s="11" t="inlineStr">
        <is>
          <t>Differenz</t>
        </is>
      </c>
      <c r="E4" s="11" t="inlineStr">
        <is>
          <t>Überstunden-Saldo</t>
        </is>
      </c>
      <c r="F4" s="11" t="inlineStr">
        <is>
          <t>Urlaubstage</t>
        </is>
      </c>
      <c r="G4" s="11" t="inlineStr">
        <is>
          <t>Kranktage</t>
        </is>
      </c>
    </row>
    <row r="5">
      <c r="A5" s="12" t="inlineStr">
        <is>
          <t>Januar</t>
        </is>
      </c>
      <c r="B5" s="13">
        <f>'Januar'!D37</f>
        <v/>
      </c>
      <c r="C5" s="13">
        <f>'Januar'!D36</f>
        <v/>
      </c>
      <c r="D5" s="14">
        <f>'Januar'!D38</f>
        <v/>
      </c>
      <c r="E5" s="14">
        <f>Einstellungen!B16+D5</f>
        <v/>
      </c>
      <c r="F5" s="15">
        <f>'Januar'!D39</f>
        <v/>
      </c>
      <c r="G5" s="15">
        <f>'Januar'!D40</f>
        <v/>
      </c>
    </row>
    <row r="6">
      <c r="A6" s="12" t="inlineStr">
        <is>
          <t>Februar</t>
        </is>
      </c>
      <c r="B6" s="13">
        <f>'Februar'!D34</f>
        <v/>
      </c>
      <c r="C6" s="13">
        <f>'Februar'!D33</f>
        <v/>
      </c>
      <c r="D6" s="14">
        <f>'Februar'!D35</f>
        <v/>
      </c>
      <c r="E6" s="14">
        <f>E5+D6</f>
        <v/>
      </c>
      <c r="F6" s="15">
        <f>'Februar'!D36</f>
        <v/>
      </c>
      <c r="G6" s="15">
        <f>'Februar'!D37</f>
        <v/>
      </c>
    </row>
    <row r="7">
      <c r="A7" s="12" t="inlineStr">
        <is>
          <t>März</t>
        </is>
      </c>
      <c r="B7" s="13">
        <f>'März'!D37</f>
        <v/>
      </c>
      <c r="C7" s="13">
        <f>'März'!D36</f>
        <v/>
      </c>
      <c r="D7" s="14">
        <f>'März'!D38</f>
        <v/>
      </c>
      <c r="E7" s="14">
        <f>E6+D7</f>
        <v/>
      </c>
      <c r="F7" s="15">
        <f>'März'!D39</f>
        <v/>
      </c>
      <c r="G7" s="15">
        <f>'März'!D40</f>
        <v/>
      </c>
    </row>
    <row r="8">
      <c r="A8" s="12" t="inlineStr">
        <is>
          <t>April</t>
        </is>
      </c>
      <c r="B8" s="13">
        <f>'April'!D36</f>
        <v/>
      </c>
      <c r="C8" s="13">
        <f>'April'!D35</f>
        <v/>
      </c>
      <c r="D8" s="14">
        <f>'April'!D37</f>
        <v/>
      </c>
      <c r="E8" s="14">
        <f>E7+D8</f>
        <v/>
      </c>
      <c r="F8" s="15">
        <f>'April'!D38</f>
        <v/>
      </c>
      <c r="G8" s="15">
        <f>'April'!D39</f>
        <v/>
      </c>
    </row>
    <row r="9">
      <c r="A9" s="12" t="inlineStr">
        <is>
          <t>Mai</t>
        </is>
      </c>
      <c r="B9" s="13">
        <f>'Mai'!D37</f>
        <v/>
      </c>
      <c r="C9" s="13">
        <f>'Mai'!D36</f>
        <v/>
      </c>
      <c r="D9" s="14">
        <f>'Mai'!D38</f>
        <v/>
      </c>
      <c r="E9" s="14">
        <f>E8+D9</f>
        <v/>
      </c>
      <c r="F9" s="15">
        <f>'Mai'!D39</f>
        <v/>
      </c>
      <c r="G9" s="15">
        <f>'Mai'!D40</f>
        <v/>
      </c>
    </row>
    <row r="10">
      <c r="A10" s="12" t="inlineStr">
        <is>
          <t>Juni</t>
        </is>
      </c>
      <c r="B10" s="13">
        <f>'Juni'!D36</f>
        <v/>
      </c>
      <c r="C10" s="13">
        <f>'Juni'!D35</f>
        <v/>
      </c>
      <c r="D10" s="14">
        <f>'Juni'!D37</f>
        <v/>
      </c>
      <c r="E10" s="14">
        <f>E9+D10</f>
        <v/>
      </c>
      <c r="F10" s="15">
        <f>'Juni'!D38</f>
        <v/>
      </c>
      <c r="G10" s="15">
        <f>'Juni'!D39</f>
        <v/>
      </c>
    </row>
    <row r="11">
      <c r="A11" s="12" t="inlineStr">
        <is>
          <t>Juli</t>
        </is>
      </c>
      <c r="B11" s="13">
        <f>'Juli'!D37</f>
        <v/>
      </c>
      <c r="C11" s="13">
        <f>'Juli'!D36</f>
        <v/>
      </c>
      <c r="D11" s="14">
        <f>'Juli'!D38</f>
        <v/>
      </c>
      <c r="E11" s="14">
        <f>E10+D11</f>
        <v/>
      </c>
      <c r="F11" s="15">
        <f>'Juli'!D39</f>
        <v/>
      </c>
      <c r="G11" s="15">
        <f>'Juli'!D40</f>
        <v/>
      </c>
    </row>
    <row r="12">
      <c r="A12" s="12" t="inlineStr">
        <is>
          <t>August</t>
        </is>
      </c>
      <c r="B12" s="13">
        <f>'August'!D37</f>
        <v/>
      </c>
      <c r="C12" s="13">
        <f>'August'!D36</f>
        <v/>
      </c>
      <c r="D12" s="14">
        <f>'August'!D38</f>
        <v/>
      </c>
      <c r="E12" s="14">
        <f>E11+D12</f>
        <v/>
      </c>
      <c r="F12" s="15">
        <f>'August'!D39</f>
        <v/>
      </c>
      <c r="G12" s="15">
        <f>'August'!D40</f>
        <v/>
      </c>
    </row>
    <row r="13">
      <c r="A13" s="12" t="inlineStr">
        <is>
          <t>September</t>
        </is>
      </c>
      <c r="B13" s="13">
        <f>'September'!D36</f>
        <v/>
      </c>
      <c r="C13" s="13">
        <f>'September'!D35</f>
        <v/>
      </c>
      <c r="D13" s="14">
        <f>'September'!D37</f>
        <v/>
      </c>
      <c r="E13" s="14">
        <f>E12+D13</f>
        <v/>
      </c>
      <c r="F13" s="15">
        <f>'September'!D38</f>
        <v/>
      </c>
      <c r="G13" s="15">
        <f>'September'!D39</f>
        <v/>
      </c>
    </row>
    <row r="14">
      <c r="A14" s="12" t="inlineStr">
        <is>
          <t>Oktober</t>
        </is>
      </c>
      <c r="B14" s="13">
        <f>'Oktober'!D37</f>
        <v/>
      </c>
      <c r="C14" s="13">
        <f>'Oktober'!D36</f>
        <v/>
      </c>
      <c r="D14" s="14">
        <f>'Oktober'!D38</f>
        <v/>
      </c>
      <c r="E14" s="14">
        <f>E13+D14</f>
        <v/>
      </c>
      <c r="F14" s="15">
        <f>'Oktober'!D39</f>
        <v/>
      </c>
      <c r="G14" s="15">
        <f>'Oktober'!D40</f>
        <v/>
      </c>
    </row>
    <row r="15">
      <c r="A15" s="12" t="inlineStr">
        <is>
          <t>November</t>
        </is>
      </c>
      <c r="B15" s="13">
        <f>'November'!D36</f>
        <v/>
      </c>
      <c r="C15" s="13">
        <f>'November'!D35</f>
        <v/>
      </c>
      <c r="D15" s="14">
        <f>'November'!D37</f>
        <v/>
      </c>
      <c r="E15" s="14">
        <f>E14+D15</f>
        <v/>
      </c>
      <c r="F15" s="15">
        <f>'November'!D38</f>
        <v/>
      </c>
      <c r="G15" s="15">
        <f>'November'!D39</f>
        <v/>
      </c>
    </row>
    <row r="16">
      <c r="A16" s="12" t="inlineStr">
        <is>
          <t>Dezember</t>
        </is>
      </c>
      <c r="B16" s="13">
        <f>'Dezember'!D37</f>
        <v/>
      </c>
      <c r="C16" s="13">
        <f>'Dezember'!D36</f>
        <v/>
      </c>
      <c r="D16" s="14">
        <f>'Dezember'!D38</f>
        <v/>
      </c>
      <c r="E16" s="14">
        <f>E15+D16</f>
        <v/>
      </c>
      <c r="F16" s="15">
        <f>'Dezember'!D39</f>
        <v/>
      </c>
      <c r="G16" s="15">
        <f>'Dezember'!D40</f>
        <v/>
      </c>
    </row>
    <row r="17">
      <c r="A17" s="16" t="inlineStr">
        <is>
          <t>Gesamt</t>
        </is>
      </c>
      <c r="B17" s="17">
        <f>SUM(B5:B16)</f>
        <v/>
      </c>
      <c r="C17" s="17">
        <f>SUM(C5:C16)</f>
        <v/>
      </c>
      <c r="D17" s="18">
        <f>SUM(D5:D16)</f>
        <v/>
      </c>
      <c r="E17" s="18">
        <f>E16</f>
        <v/>
      </c>
      <c r="F17" s="19">
        <f>SUM(F5:F16)</f>
        <v/>
      </c>
      <c r="G17" s="19">
        <f>SUM(G5:G16)</f>
        <v/>
      </c>
    </row>
    <row r="19">
      <c r="A19" s="4" t="inlineStr">
        <is>
          <t>Resturlaub (Tage)</t>
        </is>
      </c>
      <c r="B19" s="20">
        <f>Einstellungen!B17-F17</f>
        <v/>
      </c>
    </row>
    <row r="20">
      <c r="A20" s="21" t="inlineStr">
        <is>
          <t>Der Saldo enthält die Überstunden aus dem Vorjahr (Blatt Einstellungen).</t>
        </is>
      </c>
    </row>
  </sheetData>
  <conditionalFormatting sqref="D5:E17">
    <cfRule type="expression" priority="1" dxfId="0">
      <formula>D5&lt;0</formula>
    </cfRule>
  </conditionalFormatting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Januar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46388</v>
      </c>
      <c r="B4" s="24" t="inlineStr">
        <is>
          <t>Fr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Neujahr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46389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46390</v>
      </c>
      <c r="B6" s="30" t="inlineStr">
        <is>
          <t>So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INDEX(Einstellungen!$B$7:$B$13,7)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46391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46392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46393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46394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46395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46396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46397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46398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46399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46400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46401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46402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46403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46404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46405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46406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46407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46408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46409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46410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46411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46412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46413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46414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46415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46416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46417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46418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Februar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46419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46420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46421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46422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46423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46424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46425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46426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46427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46428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46429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46430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46431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46432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46433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46434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46435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46436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46437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46438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46439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46440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46441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46442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46443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46444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46445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46446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3">
      <c r="A33" s="4" t="inlineStr">
        <is>
          <t>Ist-Stunden</t>
        </is>
      </c>
      <c r="D33" s="17">
        <f>SUM(G4:G31)</f>
        <v/>
      </c>
    </row>
    <row r="34">
      <c r="A34" s="4" t="inlineStr">
        <is>
          <t>Soll (ganzer Monat)</t>
        </is>
      </c>
      <c r="D34" s="17">
        <f>SUM(H4:H31)</f>
        <v/>
      </c>
    </row>
    <row r="35">
      <c r="A35" s="4" t="inlineStr">
        <is>
          <t>Differenz (erfasste Tage)</t>
        </is>
      </c>
      <c r="D35" s="18">
        <f>SUM(I4:I31)</f>
        <v/>
      </c>
    </row>
    <row r="36">
      <c r="A36" s="4" t="inlineStr">
        <is>
          <t>Urlaubstage</t>
        </is>
      </c>
      <c r="D36" s="19">
        <f>COUNTIF(C4:C31,"U")</f>
        <v/>
      </c>
    </row>
    <row r="37">
      <c r="A37" s="4" t="inlineStr">
        <is>
          <t>Kranktage</t>
        </is>
      </c>
      <c r="D37" s="19">
        <f>COUNTIF(C4:C31,"K")</f>
        <v/>
      </c>
    </row>
  </sheetData>
  <conditionalFormatting sqref="I4:I31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März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46447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46448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46449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46450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46451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46452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46453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46454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46455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46456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46457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46458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46459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46460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46461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46462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46463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46464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46465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46466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46467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46468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46469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46470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46471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46472</v>
      </c>
      <c r="B29" s="24" t="inlineStr">
        <is>
          <t>Fr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Karfreitag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46473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46474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3" t="n">
        <v>46475</v>
      </c>
      <c r="B32" s="24" t="inlineStr">
        <is>
          <t>Mo</t>
        </is>
      </c>
      <c r="C32" s="24" t="n"/>
      <c r="D32" s="25" t="n"/>
      <c r="E32" s="25" t="n"/>
      <c r="F32" s="25" t="n"/>
      <c r="G32" s="26">
        <f>IF(OR(UPPER(C32)="U",UPPER(C32)="K"),H32,IF(AND(ISNUMBER(D32),ISNUMBER(E32)),ROUND((MOD(E32-D32,1)-N(F32))*24,2),0))</f>
        <v/>
      </c>
      <c r="H32" s="26" t="n">
        <v>0</v>
      </c>
      <c r="I32" s="26">
        <f>IF(OR(ISNUMBER(D32),C32&lt;&gt;""),G32-H32,0)</f>
        <v/>
      </c>
      <c r="J32" s="27" t="inlineStr">
        <is>
          <t>Ostermontag</t>
        </is>
      </c>
      <c r="K32" s="28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46476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46477</v>
      </c>
      <c r="B34" s="36" t="inlineStr">
        <is>
          <t>Mi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INDEX(Einstellungen!$B$7:$B$13,3)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April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46478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46479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46480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46481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46482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46483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46484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46485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46486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46487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46488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46489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46490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46491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46492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46493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46494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46495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46496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46497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46498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46499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46500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46501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46502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46503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46504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46505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46506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46507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Mai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46508</v>
      </c>
      <c r="B4" s="24" t="inlineStr">
        <is>
          <t>Sa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Tag der Arbeit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46509</v>
      </c>
      <c r="B5" s="30" t="inlineStr">
        <is>
          <t>So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INDEX(Einstellungen!$B$7:$B$13,7)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46510</v>
      </c>
      <c r="B6" s="36" t="inlineStr">
        <is>
          <t>Mo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INDEX(Einstellungen!$B$7:$B$13,1)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46511</v>
      </c>
      <c r="B7" s="36" t="inlineStr">
        <is>
          <t>Di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INDEX(Einstellungen!$B$7:$B$13,2)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46512</v>
      </c>
      <c r="B8" s="36" t="inlineStr">
        <is>
          <t>Mi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INDEX(Einstellungen!$B$7:$B$13,3)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46513</v>
      </c>
      <c r="B9" s="24" t="inlineStr">
        <is>
          <t>Do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Christi Himmelfahrt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46514</v>
      </c>
      <c r="B10" s="36" t="inlineStr">
        <is>
          <t>Fr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INDEX(Einstellungen!$B$7:$B$13,5)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46515</v>
      </c>
      <c r="B11" s="30" t="inlineStr">
        <is>
          <t>Sa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INDEX(Einstellungen!$B$7:$B$13,6)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46516</v>
      </c>
      <c r="B12" s="30" t="inlineStr">
        <is>
          <t>So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INDEX(Einstellungen!$B$7:$B$13,7)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46517</v>
      </c>
      <c r="B13" s="36" t="inlineStr">
        <is>
          <t>Mo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INDEX(Einstellungen!$B$7:$B$13,1)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46518</v>
      </c>
      <c r="B14" s="36" t="inlineStr">
        <is>
          <t>Di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INDEX(Einstellungen!$B$7:$B$13,2)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46519</v>
      </c>
      <c r="B15" s="36" t="inlineStr">
        <is>
          <t>Mi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INDEX(Einstellungen!$B$7:$B$13,3)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46520</v>
      </c>
      <c r="B16" s="36" t="inlineStr">
        <is>
          <t>Do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INDEX(Einstellungen!$B$7:$B$13,4)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46521</v>
      </c>
      <c r="B17" s="36" t="inlineStr">
        <is>
          <t>Fr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INDEX(Einstellungen!$B$7:$B$13,5)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46522</v>
      </c>
      <c r="B18" s="30" t="inlineStr">
        <is>
          <t>Sa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INDEX(Einstellungen!$B$7:$B$13,6)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46523</v>
      </c>
      <c r="B19" s="30" t="inlineStr">
        <is>
          <t>So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INDEX(Einstellungen!$B$7:$B$13,7)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3" t="n">
        <v>46524</v>
      </c>
      <c r="B20" s="24" t="inlineStr">
        <is>
          <t>Mo</t>
        </is>
      </c>
      <c r="C20" s="24" t="n"/>
      <c r="D20" s="25" t="n"/>
      <c r="E20" s="25" t="n"/>
      <c r="F20" s="25" t="n"/>
      <c r="G20" s="26">
        <f>IF(OR(UPPER(C20)="U",UPPER(C20)="K"),H20,IF(AND(ISNUMBER(D20),ISNUMBER(E20)),ROUND((MOD(E20-D20,1)-N(F20))*24,2),0))</f>
        <v/>
      </c>
      <c r="H20" s="26" t="n">
        <v>0</v>
      </c>
      <c r="I20" s="26">
        <f>IF(OR(ISNUMBER(D20),C20&lt;&gt;""),G20-H20,0)</f>
        <v/>
      </c>
      <c r="J20" s="27" t="inlineStr">
        <is>
          <t>Pfingstmontag</t>
        </is>
      </c>
      <c r="K20" s="28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46525</v>
      </c>
      <c r="B21" s="36" t="inlineStr">
        <is>
          <t>Di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INDEX(Einstellungen!$B$7:$B$13,2)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46526</v>
      </c>
      <c r="B22" s="36" t="inlineStr">
        <is>
          <t>Mi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INDEX(Einstellungen!$B$7:$B$13,3)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46527</v>
      </c>
      <c r="B23" s="36" t="inlineStr">
        <is>
          <t>Do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INDEX(Einstellungen!$B$7:$B$13,4)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46528</v>
      </c>
      <c r="B24" s="36" t="inlineStr">
        <is>
          <t>Fr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INDEX(Einstellungen!$B$7:$B$13,5)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46529</v>
      </c>
      <c r="B25" s="30" t="inlineStr">
        <is>
          <t>Sa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INDEX(Einstellungen!$B$7:$B$13,6)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46530</v>
      </c>
      <c r="B26" s="30" t="inlineStr">
        <is>
          <t>So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INDEX(Einstellungen!$B$7:$B$13,7)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46531</v>
      </c>
      <c r="B27" s="36" t="inlineStr">
        <is>
          <t>Mo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INDEX(Einstellungen!$B$7:$B$13,1)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46532</v>
      </c>
      <c r="B28" s="36" t="inlineStr">
        <is>
          <t>Di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INDEX(Einstellungen!$B$7:$B$13,2)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46533</v>
      </c>
      <c r="B29" s="36" t="inlineStr">
        <is>
          <t>Mi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INDEX(Einstellungen!$B$7:$B$13,3)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3" t="n">
        <v>46534</v>
      </c>
      <c r="B30" s="24" t="inlineStr">
        <is>
          <t>Do</t>
        </is>
      </c>
      <c r="C30" s="24" t="n"/>
      <c r="D30" s="25" t="n"/>
      <c r="E30" s="25" t="n"/>
      <c r="F30" s="25" t="n"/>
      <c r="G30" s="26">
        <f>IF(OR(UPPER(C30)="U",UPPER(C30)="K"),H30,IF(AND(ISNUMBER(D30),ISNUMBER(E30)),ROUND((MOD(E30-D30,1)-N(F30))*24,2),0))</f>
        <v/>
      </c>
      <c r="H30" s="26" t="n">
        <v>0</v>
      </c>
      <c r="I30" s="26">
        <f>IF(OR(ISNUMBER(D30),C30&lt;&gt;""),G30-H30,0)</f>
        <v/>
      </c>
      <c r="J30" s="27" t="inlineStr">
        <is>
          <t>Fronleichnam</t>
        </is>
      </c>
      <c r="K30" s="28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46535</v>
      </c>
      <c r="B31" s="36" t="inlineStr">
        <is>
          <t>Fr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INDEX(Einstellungen!$B$7:$B$13,5)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46536</v>
      </c>
      <c r="B32" s="30" t="inlineStr">
        <is>
          <t>Sa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INDEX(Einstellungen!$B$7:$B$13,6)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46537</v>
      </c>
      <c r="B33" s="30" t="inlineStr">
        <is>
          <t>So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INDEX(Einstellungen!$B$7:$B$13,7)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46538</v>
      </c>
      <c r="B34" s="36" t="inlineStr">
        <is>
          <t>Mo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INDEX(Einstellungen!$B$7:$B$13,1)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Juni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46539</v>
      </c>
      <c r="B4" s="36" t="inlineStr">
        <is>
          <t>Di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INDEX(Einstellungen!$B$7:$B$13,2)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46540</v>
      </c>
      <c r="B5" s="36" t="inlineStr">
        <is>
          <t>Mi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INDEX(Einstellungen!$B$7:$B$13,3)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46541</v>
      </c>
      <c r="B6" s="36" t="inlineStr">
        <is>
          <t>Do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INDEX(Einstellungen!$B$7:$B$13,4)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46542</v>
      </c>
      <c r="B7" s="36" t="inlineStr">
        <is>
          <t>Fr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INDEX(Einstellungen!$B$7:$B$13,5)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46543</v>
      </c>
      <c r="B8" s="30" t="inlineStr">
        <is>
          <t>Sa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INDEX(Einstellungen!$B$7:$B$13,6)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46544</v>
      </c>
      <c r="B9" s="30" t="inlineStr">
        <is>
          <t>So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INDEX(Einstellungen!$B$7:$B$13,7)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46545</v>
      </c>
      <c r="B10" s="36" t="inlineStr">
        <is>
          <t>Mo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INDEX(Einstellungen!$B$7:$B$13,1)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46546</v>
      </c>
      <c r="B11" s="36" t="inlineStr">
        <is>
          <t>Di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INDEX(Einstellungen!$B$7:$B$13,2)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46547</v>
      </c>
      <c r="B12" s="36" t="inlineStr">
        <is>
          <t>Mi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INDEX(Einstellungen!$B$7:$B$13,3)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46548</v>
      </c>
      <c r="B13" s="36" t="inlineStr">
        <is>
          <t>Do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INDEX(Einstellungen!$B$7:$B$13,4)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46549</v>
      </c>
      <c r="B14" s="36" t="inlineStr">
        <is>
          <t>Fr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INDEX(Einstellungen!$B$7:$B$13,5)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46550</v>
      </c>
      <c r="B15" s="30" t="inlineStr">
        <is>
          <t>Sa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INDEX(Einstellungen!$B$7:$B$13,6)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46551</v>
      </c>
      <c r="B16" s="30" t="inlineStr">
        <is>
          <t>So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INDEX(Einstellungen!$B$7:$B$13,7)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46552</v>
      </c>
      <c r="B17" s="36" t="inlineStr">
        <is>
          <t>Mo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INDEX(Einstellungen!$B$7:$B$13,1)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46553</v>
      </c>
      <c r="B18" s="36" t="inlineStr">
        <is>
          <t>Di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INDEX(Einstellungen!$B$7:$B$13,2)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46554</v>
      </c>
      <c r="B19" s="36" t="inlineStr">
        <is>
          <t>Mi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INDEX(Einstellungen!$B$7:$B$13,3)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46555</v>
      </c>
      <c r="B20" s="36" t="inlineStr">
        <is>
          <t>Do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INDEX(Einstellungen!$B$7:$B$13,4)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46556</v>
      </c>
      <c r="B21" s="36" t="inlineStr">
        <is>
          <t>Fr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INDEX(Einstellungen!$B$7:$B$13,5)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46557</v>
      </c>
      <c r="B22" s="30" t="inlineStr">
        <is>
          <t>Sa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INDEX(Einstellungen!$B$7:$B$13,6)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46558</v>
      </c>
      <c r="B23" s="30" t="inlineStr">
        <is>
          <t>So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INDEX(Einstellungen!$B$7:$B$13,7)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46559</v>
      </c>
      <c r="B24" s="36" t="inlineStr">
        <is>
          <t>Mo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INDEX(Einstellungen!$B$7:$B$13,1)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46560</v>
      </c>
      <c r="B25" s="36" t="inlineStr">
        <is>
          <t>Di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INDEX(Einstellungen!$B$7:$B$13,2)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46561</v>
      </c>
      <c r="B26" s="36" t="inlineStr">
        <is>
          <t>Mi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INDEX(Einstellungen!$B$7:$B$13,3)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46562</v>
      </c>
      <c r="B27" s="36" t="inlineStr">
        <is>
          <t>Do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INDEX(Einstellungen!$B$7:$B$13,4)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46563</v>
      </c>
      <c r="B28" s="36" t="inlineStr">
        <is>
          <t>Fr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INDEX(Einstellungen!$B$7:$B$13,5)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46564</v>
      </c>
      <c r="B29" s="30" t="inlineStr">
        <is>
          <t>Sa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INDEX(Einstellungen!$B$7:$B$13,6)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46565</v>
      </c>
      <c r="B30" s="30" t="inlineStr">
        <is>
          <t>So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INDEX(Einstellungen!$B$7:$B$13,7)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46566</v>
      </c>
      <c r="B31" s="36" t="inlineStr">
        <is>
          <t>Mo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INDEX(Einstellungen!$B$7:$B$13,1)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46567</v>
      </c>
      <c r="B32" s="36" t="inlineStr">
        <is>
          <t>Di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INDEX(Einstellungen!$B$7:$B$13,2)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46568</v>
      </c>
      <c r="B33" s="36" t="inlineStr">
        <is>
          <t>Mi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INDEX(Einstellungen!$B$7:$B$13,3)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Juli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46569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46570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46571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46572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46573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46574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46575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46576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46577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46578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46579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46580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46581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46582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46583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46584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46585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46586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46587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46588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46589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46590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46591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46592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46593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46594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46595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46596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46597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46598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46599</v>
      </c>
      <c r="B34" s="30" t="inlineStr">
        <is>
          <t>Sa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INDEX(Einstellungen!$B$7:$B$13,6)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August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9" t="n">
        <v>46600</v>
      </c>
      <c r="B4" s="30" t="inlineStr">
        <is>
          <t>So</t>
        </is>
      </c>
      <c r="C4" s="30" t="n"/>
      <c r="D4" s="31" t="n"/>
      <c r="E4" s="31" t="n"/>
      <c r="F4" s="31" t="n"/>
      <c r="G4" s="32">
        <f>IF(OR(UPPER(C4)="U",UPPER(C4)="K"),H4,IF(AND(ISNUMBER(D4),ISNUMBER(E4)),ROUND((MOD(E4-D4,1)-N(F4))*24,2),0))</f>
        <v/>
      </c>
      <c r="H4" s="32">
        <f>INDEX(Einstellungen!$B$7:$B$13,7)</f>
        <v/>
      </c>
      <c r="I4" s="32">
        <f>IF(OR(ISNUMBER(D4),C4&lt;&gt;""),G4-H4,0)</f>
        <v/>
      </c>
      <c r="J4" s="33" t="n"/>
      <c r="K4" s="34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46601</v>
      </c>
      <c r="B5" s="36" t="inlineStr">
        <is>
          <t>Mo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INDEX(Einstellungen!$B$7:$B$13,1)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46602</v>
      </c>
      <c r="B6" s="36" t="inlineStr">
        <is>
          <t>Di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INDEX(Einstellungen!$B$7:$B$13,2)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46603</v>
      </c>
      <c r="B7" s="36" t="inlineStr">
        <is>
          <t>Mi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INDEX(Einstellungen!$B$7:$B$13,3)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46604</v>
      </c>
      <c r="B8" s="36" t="inlineStr">
        <is>
          <t>Do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INDEX(Einstellungen!$B$7:$B$13,4)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46605</v>
      </c>
      <c r="B9" s="36" t="inlineStr">
        <is>
          <t>Fr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INDEX(Einstellungen!$B$7:$B$13,5)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46606</v>
      </c>
      <c r="B10" s="30" t="inlineStr">
        <is>
          <t>Sa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INDEX(Einstellungen!$B$7:$B$13,6)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46607</v>
      </c>
      <c r="B11" s="30" t="inlineStr">
        <is>
          <t>So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INDEX(Einstellungen!$B$7:$B$13,7)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46608</v>
      </c>
      <c r="B12" s="36" t="inlineStr">
        <is>
          <t>Mo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INDEX(Einstellungen!$B$7:$B$13,1)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46609</v>
      </c>
      <c r="B13" s="36" t="inlineStr">
        <is>
          <t>Di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INDEX(Einstellungen!$B$7:$B$13,2)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46610</v>
      </c>
      <c r="B14" s="36" t="inlineStr">
        <is>
          <t>Mi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INDEX(Einstellungen!$B$7:$B$13,3)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46611</v>
      </c>
      <c r="B15" s="36" t="inlineStr">
        <is>
          <t>Do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INDEX(Einstellungen!$B$7:$B$13,4)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46612</v>
      </c>
      <c r="B16" s="36" t="inlineStr">
        <is>
          <t>Fr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INDEX(Einstellungen!$B$7:$B$13,5)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46613</v>
      </c>
      <c r="B17" s="30" t="inlineStr">
        <is>
          <t>Sa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INDEX(Einstellungen!$B$7:$B$13,6)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3" t="n">
        <v>46614</v>
      </c>
      <c r="B18" s="24" t="inlineStr">
        <is>
          <t>So</t>
        </is>
      </c>
      <c r="C18" s="24" t="n"/>
      <c r="D18" s="25" t="n"/>
      <c r="E18" s="25" t="n"/>
      <c r="F18" s="25" t="n"/>
      <c r="G18" s="26">
        <f>IF(OR(UPPER(C18)="U",UPPER(C18)="K"),H18,IF(AND(ISNUMBER(D18),ISNUMBER(E18)),ROUND((MOD(E18-D18,1)-N(F18))*24,2),0))</f>
        <v/>
      </c>
      <c r="H18" s="26" t="n">
        <v>0</v>
      </c>
      <c r="I18" s="26">
        <f>IF(OR(ISNUMBER(D18),C18&lt;&gt;""),G18-H18,0)</f>
        <v/>
      </c>
      <c r="J18" s="27" t="inlineStr">
        <is>
          <t>Mariä Himmelfahrt</t>
        </is>
      </c>
      <c r="K18" s="28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46615</v>
      </c>
      <c r="B19" s="36" t="inlineStr">
        <is>
          <t>Mo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INDEX(Einstellungen!$B$7:$B$13,1)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46616</v>
      </c>
      <c r="B20" s="36" t="inlineStr">
        <is>
          <t>Di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INDEX(Einstellungen!$B$7:$B$13,2)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46617</v>
      </c>
      <c r="B21" s="36" t="inlineStr">
        <is>
          <t>Mi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INDEX(Einstellungen!$B$7:$B$13,3)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46618</v>
      </c>
      <c r="B22" s="36" t="inlineStr">
        <is>
          <t>Do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INDEX(Einstellungen!$B$7:$B$13,4)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46619</v>
      </c>
      <c r="B23" s="36" t="inlineStr">
        <is>
          <t>Fr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INDEX(Einstellungen!$B$7:$B$13,5)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46620</v>
      </c>
      <c r="B24" s="30" t="inlineStr">
        <is>
          <t>Sa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INDEX(Einstellungen!$B$7:$B$13,6)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46621</v>
      </c>
      <c r="B25" s="30" t="inlineStr">
        <is>
          <t>So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INDEX(Einstellungen!$B$7:$B$13,7)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46622</v>
      </c>
      <c r="B26" s="36" t="inlineStr">
        <is>
          <t>Mo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INDEX(Einstellungen!$B$7:$B$13,1)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46623</v>
      </c>
      <c r="B27" s="36" t="inlineStr">
        <is>
          <t>Di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INDEX(Einstellungen!$B$7:$B$13,2)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46624</v>
      </c>
      <c r="B28" s="36" t="inlineStr">
        <is>
          <t>Mi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INDEX(Einstellungen!$B$7:$B$13,3)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46625</v>
      </c>
      <c r="B29" s="36" t="inlineStr">
        <is>
          <t>Do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INDEX(Einstellungen!$B$7:$B$13,4)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46626</v>
      </c>
      <c r="B30" s="36" t="inlineStr">
        <is>
          <t>Fr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INDEX(Einstellungen!$B$7:$B$13,5)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46627</v>
      </c>
      <c r="B31" s="30" t="inlineStr">
        <is>
          <t>Sa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INDEX(Einstellungen!$B$7:$B$13,6)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46628</v>
      </c>
      <c r="B32" s="30" t="inlineStr">
        <is>
          <t>So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INDEX(Einstellungen!$B$7:$B$13,7)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46629</v>
      </c>
      <c r="B33" s="36" t="inlineStr">
        <is>
          <t>Mo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INDEX(Einstellungen!$B$7:$B$13,1)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46630</v>
      </c>
      <c r="B34" s="36" t="inlineStr">
        <is>
          <t>Di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INDEX(Einstellungen!$B$7:$B$13,2)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September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46631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46632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46633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46634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46635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46636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46637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46638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46639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46640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46641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46642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46643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46644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46645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46646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46647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46648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46649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46650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46651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46652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46653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46654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46655</v>
      </c>
      <c r="B28" s="30" t="inlineStr">
        <is>
          <t>Sa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INDEX(Einstellungen!$B$7:$B$13,6)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46656</v>
      </c>
      <c r="B29" s="30" t="inlineStr">
        <is>
          <t>So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INDEX(Einstellungen!$B$7:$B$13,7)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46657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46658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46659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46660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Oktober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46661</v>
      </c>
      <c r="B4" s="36" t="inlineStr">
        <is>
          <t>Fr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INDEX(Einstellungen!$B$7:$B$13,5)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46662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3" t="n">
        <v>46663</v>
      </c>
      <c r="B6" s="24" t="inlineStr">
        <is>
          <t>So</t>
        </is>
      </c>
      <c r="C6" s="24" t="n"/>
      <c r="D6" s="25" t="n"/>
      <c r="E6" s="25" t="n"/>
      <c r="F6" s="25" t="n"/>
      <c r="G6" s="26">
        <f>IF(OR(UPPER(C6)="U",UPPER(C6)="K"),H6,IF(AND(ISNUMBER(D6),ISNUMBER(E6)),ROUND((MOD(E6-D6,1)-N(F6))*24,2),0))</f>
        <v/>
      </c>
      <c r="H6" s="26" t="n">
        <v>0</v>
      </c>
      <c r="I6" s="26">
        <f>IF(OR(ISNUMBER(D6),C6&lt;&gt;""),G6-H6,0)</f>
        <v/>
      </c>
      <c r="J6" s="27" t="inlineStr">
        <is>
          <t>Tag der Deutschen Einheit</t>
        </is>
      </c>
      <c r="K6" s="28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46664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46665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46666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46667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46668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46669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46670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46671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46672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46673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46674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46675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46676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46677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46678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46679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46680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46681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46682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46683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46684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46685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46686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46687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46688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46689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46690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46691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November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46692</v>
      </c>
      <c r="B4" s="24" t="inlineStr">
        <is>
          <t>Mo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Allerheiligen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46693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46694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46695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46696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46697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46698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46699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46700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46701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46702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46703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46704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46705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46706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46707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46708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46709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46710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46711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46712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46713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46714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46715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46716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46717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46718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46719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46720</v>
      </c>
      <c r="B32" s="36" t="inlineStr">
        <is>
          <t>Mo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INDEX(Einstellungen!$B$7:$B$13,1)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46721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Dezember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46722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46723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46724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46725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46726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46727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46728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46729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46730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46731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46732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46733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46734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46735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46736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46737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46738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46739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46740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46741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46742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46743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46744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46745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3" t="n">
        <v>46746</v>
      </c>
      <c r="B28" s="24" t="inlineStr">
        <is>
          <t>Sa</t>
        </is>
      </c>
      <c r="C28" s="24" t="n"/>
      <c r="D28" s="25" t="n"/>
      <c r="E28" s="25" t="n"/>
      <c r="F28" s="25" t="n"/>
      <c r="G28" s="26">
        <f>IF(OR(UPPER(C28)="U",UPPER(C28)="K"),H28,IF(AND(ISNUMBER(D28),ISNUMBER(E28)),ROUND((MOD(E28-D28,1)-N(F28))*24,2),0))</f>
        <v/>
      </c>
      <c r="H28" s="26" t="n">
        <v>0</v>
      </c>
      <c r="I28" s="26">
        <f>IF(OR(ISNUMBER(D28),C28&lt;&gt;""),G28-H28,0)</f>
        <v/>
      </c>
      <c r="J28" s="27" t="inlineStr">
        <is>
          <t>1. Weihnachtsfeiertag</t>
        </is>
      </c>
      <c r="K28" s="28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46747</v>
      </c>
      <c r="B29" s="24" t="inlineStr">
        <is>
          <t>So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2. Weihnachtsfeiertag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46748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46749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46750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46751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46752</v>
      </c>
      <c r="B34" s="36" t="inlineStr">
        <is>
          <t>Fr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INDEX(Einstellungen!$B$7:$B$13,5)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 (kniffwerk.de)</dc:creator>
  <dc:title xmlns:dc="http://purl.org/dc/elements/1.1/">Arbeitszeiterfassung 2027 Saarland</dc:title>
  <dcterms:created xmlns:dcterms="http://purl.org/dc/terms/" xmlns:xsi="http://www.w3.org/2001/XMLSchema-instance" xsi:type="dcterms:W3CDTF">2026-10-01T20:23:37Z</dcterms:created>
  <dcterms:modified xmlns:dcterms="http://purl.org/dc/terms/" xmlns:xsi="http://www.w3.org/2001/XMLSchema-instance" xsi:type="dcterms:W3CDTF">2026-10-01T20:23:37Z</dcterms:modified>
</cp:coreProperties>
</file>